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'CF'!$A$1:$D$46</definedName>
    <definedName name="_xlnm.Print_Area" localSheetId="2">'Equity'!$A$1:$G$44</definedName>
    <definedName name="_xlnm.Print_Area" localSheetId="0">'P&amp;L'!$A$1:$F$49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<sst xmlns="http://schemas.openxmlformats.org/spreadsheetml/2006/main" count="156" uniqueCount="118">
  <si>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</si>
  <si>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</si>
  <si>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</si>
  <si>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</si>
  <si>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</si>
  <si>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</si>
  <si>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</si>
  <si>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</si>
  <si>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</si>
  <si>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</si>
  <si>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</si>
  <si>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</si>
  <si>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</si>
  <si>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</si>
  <si>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</si>
  <si>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</si>
  <si>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</si>
  <si>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</si>
  <si>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</si>
  <si>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</si>
  <si>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</si>
  <si>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</si>
  <si>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</si>
  <si>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</si>
  <si>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</si>
  <si>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</si>
  <si>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</si>
  <si>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</si>
  <si>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</si>
  <si>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</si>
  <si>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</si>
  <si>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</si>
  <si>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</si>
  <si>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</si>
  <si>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</si>
  <si>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</si>
  <si>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</si>
  <si>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</si>
  <si>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</si>
  <si>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</si>
  <si>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</si>
  <si>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</si>
  <si>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</si>
  <si>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</si>
  <si>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</si>
  <si>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</si>
  <si>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</si>
  <si>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</si>
  <si>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</si>
  <si>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</si>
  <si>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</si>
  <si>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</si>
  <si>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</si>
  <si>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</si>
  <si>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</si>
  <si>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</si>
  <si>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</si>
  <si>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</si>
  <si>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</si>
  <si>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</si>
  <si>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</si>
  <si>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</si>
  <si>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</si>
  <si>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</si>
  <si>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</si>
  <si>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</si>
  <si>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</si>
  <si>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</si>
  <si>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</si>
  <si>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</si>
  <si>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</si>
  <si>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</si>
  <si>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</si>
  <si>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</si>
  <si>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</si>
  <si>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</si>
  <si>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</si>
  <si>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</si>
  <si>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</si>
  <si>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</si>
  <si>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</si>
  <si>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</si>
  <si>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</si>
  <si>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</si>
  <si>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</si>
  <si>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</si>
  <si>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</si>
  <si>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</si>
  <si>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</si>
  <si>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</si>
  <si>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</si>
  <si>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</si>
  <si>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>31.12.2003</t>
  </si>
  <si>
    <t xml:space="preserve">  Provisions</t>
  </si>
  <si>
    <t>Annual Audited Financial Statements of the Group for the year ended 31 December 2003.</t>
  </si>
  <si>
    <t>At 1 January 2004</t>
  </si>
  <si>
    <t>Disposal of a subsidiary</t>
  </si>
  <si>
    <t>Increase in cash and cash equivalents</t>
  </si>
  <si>
    <t xml:space="preserve">  Goodwill</t>
  </si>
  <si>
    <t>As at 30 June 2004</t>
  </si>
  <si>
    <t>30.06.2004</t>
  </si>
  <si>
    <t>At 30 June 2004</t>
  </si>
  <si>
    <t>Dividends for financial year</t>
  </si>
  <si>
    <t xml:space="preserve">  ended 31 December 2002</t>
  </si>
  <si>
    <t xml:space="preserve">  - Final</t>
  </si>
  <si>
    <t>Transfer of Capital Reserves</t>
  </si>
  <si>
    <t xml:space="preserve">   to Retained Earnings</t>
  </si>
  <si>
    <t xml:space="preserve">  ended 31 December 2003</t>
  </si>
  <si>
    <t>For the six months ended 30 June 2004</t>
  </si>
  <si>
    <t>At 30 June 2003</t>
  </si>
  <si>
    <t>6 months</t>
  </si>
  <si>
    <t>30.06.2003</t>
  </si>
  <si>
    <t>Proceeds from disposal of investment</t>
  </si>
  <si>
    <t xml:space="preserve">   in an associated company</t>
  </si>
  <si>
    <t>Cash and cash equivalents as at 30 June</t>
  </si>
  <si>
    <t xml:space="preserve">          6 months ended</t>
  </si>
  <si>
    <t xml:space="preserve">  - Interim</t>
  </si>
  <si>
    <t>For the periods ended 30 June 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</si>
</sst>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41" fontId="0" fillId="2" borderId="4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Alignment="1">
      <alignment/>
    </xf>
    <xf numFmtId="41" fontId="0" fillId="2" borderId="1" xfId="15" applyNumberFormat="1" applyFont="1" applyFill="1" applyBorder="1" applyAlignment="1">
      <alignment/>
    </xf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170" fontId="11" fillId="2" borderId="0" xfId="21" applyNumberFormat="1" applyFont="1" applyFill="1" applyBorder="1" applyAlignment="1">
      <alignment horizontal="right"/>
    </xf>
    <xf numFmtId="171" fontId="5" fillId="2" borderId="0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1" fontId="0" fillId="2" borderId="3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right"/>
    </xf>
    <xf numFmtId="167" fontId="0" fillId="2" borderId="0" xfId="15" applyNumberFormat="1" applyFont="1" applyFill="1" applyBorder="1" applyAlignment="1">
      <alignment/>
    </xf>
    <xf numFmtId="178" fontId="0" fillId="2" borderId="0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workbookViewId="0" topLeftCell="A31">
      <selection activeCell="A7" sqref="A7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4"/>
      <c r="D1" s="8"/>
      <c r="F1" s="8"/>
    </row>
    <row r="2" spans="1:6" ht="12.75">
      <c r="A2" s="96" t="s">
        <v>0</v>
      </c>
      <c r="B2" s="96"/>
      <c r="C2" s="96"/>
      <c r="D2" s="96"/>
      <c r="E2" s="96"/>
      <c r="F2" s="96"/>
    </row>
    <row r="3" spans="1:7" ht="12.75">
      <c r="A3" s="97" t="s">
        <v>3</v>
      </c>
      <c r="B3" s="97"/>
      <c r="C3" s="97"/>
      <c r="D3" s="97"/>
      <c r="E3" s="97"/>
      <c r="F3" s="97"/>
      <c r="G3" s="4"/>
    </row>
    <row r="4" spans="1:7" ht="12.75">
      <c r="A4" s="60"/>
      <c r="B4" s="60"/>
      <c r="C4" s="64"/>
      <c r="D4" s="60"/>
      <c r="E4" s="64"/>
      <c r="F4" s="60"/>
      <c r="G4" s="4"/>
    </row>
    <row r="5" spans="1:7" ht="15.75">
      <c r="A5" s="98" t="s">
        <v>40</v>
      </c>
      <c r="B5" s="98"/>
      <c r="C5" s="98"/>
      <c r="D5" s="98"/>
      <c r="E5" s="98"/>
      <c r="F5" s="98"/>
      <c r="G5" s="4"/>
    </row>
    <row r="6" spans="1:7" ht="12.75">
      <c r="A6" s="99" t="s">
        <v>117</v>
      </c>
      <c r="B6" s="99"/>
      <c r="C6" s="99"/>
      <c r="D6" s="99"/>
      <c r="E6" s="99"/>
      <c r="F6" s="99"/>
      <c r="G6" s="4"/>
    </row>
    <row r="7" spans="1:7" ht="12.75">
      <c r="A7" s="63"/>
      <c r="B7" s="63"/>
      <c r="C7" s="63"/>
      <c r="D7" s="63"/>
      <c r="E7" s="63"/>
      <c r="F7" s="63"/>
      <c r="G7" s="4"/>
    </row>
    <row r="8" spans="1:7" ht="12.75">
      <c r="A8" s="11"/>
      <c r="B8" s="11"/>
      <c r="C8" s="95" t="s">
        <v>41</v>
      </c>
      <c r="D8" s="96"/>
      <c r="E8" s="95" t="s">
        <v>115</v>
      </c>
      <c r="F8" s="96"/>
      <c r="G8" s="13"/>
    </row>
    <row r="9" spans="1:7" ht="12.75">
      <c r="A9" s="11"/>
      <c r="B9" s="11" t="s">
        <v>59</v>
      </c>
      <c r="C9" s="12" t="s">
        <v>100</v>
      </c>
      <c r="D9" s="12" t="s">
        <v>111</v>
      </c>
      <c r="E9" s="16" t="s">
        <v>100</v>
      </c>
      <c r="F9" s="16" t="s">
        <v>111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4"/>
      <c r="C13" s="54">
        <v>806420</v>
      </c>
      <c r="D13" s="54">
        <v>787534</v>
      </c>
      <c r="E13" s="54">
        <v>1559489</v>
      </c>
      <c r="F13" s="41">
        <v>1554146</v>
      </c>
      <c r="G13" s="29"/>
    </row>
    <row r="14" spans="1:7" ht="12.75">
      <c r="A14" s="31"/>
      <c r="B14" s="64"/>
      <c r="C14" s="53"/>
      <c r="D14" s="53"/>
      <c r="E14" s="53"/>
      <c r="F14" s="36"/>
      <c r="G14" s="29"/>
    </row>
    <row r="15" spans="1:7" ht="12.75">
      <c r="A15" s="31" t="s">
        <v>79</v>
      </c>
      <c r="B15" s="64"/>
      <c r="C15" s="46">
        <v>-426358</v>
      </c>
      <c r="D15" s="46">
        <v>-427928</v>
      </c>
      <c r="E15" s="46">
        <v>-822018</v>
      </c>
      <c r="F15" s="76">
        <v>-842022</v>
      </c>
      <c r="G15" s="40"/>
    </row>
    <row r="16" spans="1:7" ht="12.75">
      <c r="A16" s="31"/>
      <c r="B16" s="64"/>
      <c r="C16" s="23"/>
      <c r="D16" s="23"/>
      <c r="E16" s="23"/>
      <c r="F16" s="41"/>
      <c r="G16" s="40"/>
    </row>
    <row r="17" spans="1:7" ht="12.75">
      <c r="A17" s="45" t="s">
        <v>80</v>
      </c>
      <c r="B17" s="65"/>
      <c r="C17" s="23">
        <f>SUM(C13:C15)</f>
        <v>380062</v>
      </c>
      <c r="D17" s="23">
        <f>SUM(D13:D15)</f>
        <v>359606</v>
      </c>
      <c r="E17" s="23">
        <f>SUM(E13:E15)</f>
        <v>737471</v>
      </c>
      <c r="F17" s="23">
        <f>SUM(F13:F15)</f>
        <v>712124</v>
      </c>
      <c r="G17" s="40"/>
    </row>
    <row r="18" spans="1:7" ht="12.75">
      <c r="A18" s="45"/>
      <c r="B18" s="65"/>
      <c r="C18" s="23"/>
      <c r="D18" s="23"/>
      <c r="E18" s="23"/>
      <c r="F18" s="23"/>
      <c r="G18" s="40"/>
    </row>
    <row r="19" spans="1:7" ht="12.75">
      <c r="A19" s="31" t="s">
        <v>30</v>
      </c>
      <c r="B19" s="65"/>
      <c r="C19" s="23">
        <v>19546</v>
      </c>
      <c r="D19" s="23">
        <v>22750</v>
      </c>
      <c r="E19" s="23">
        <v>37021</v>
      </c>
      <c r="F19" s="23">
        <v>40730</v>
      </c>
      <c r="G19" s="40"/>
    </row>
    <row r="20" spans="1:7" ht="12.75">
      <c r="A20" s="45"/>
      <c r="B20" s="65"/>
      <c r="C20" s="23"/>
      <c r="D20" s="23"/>
      <c r="E20" s="23"/>
      <c r="F20" s="23"/>
      <c r="G20" s="40"/>
    </row>
    <row r="21" spans="1:7" ht="12.75">
      <c r="A21" s="45" t="s">
        <v>29</v>
      </c>
      <c r="B21" s="65"/>
      <c r="C21" s="46">
        <v>-102039</v>
      </c>
      <c r="D21" s="46">
        <v>-100213</v>
      </c>
      <c r="E21" s="46">
        <v>-185552</v>
      </c>
      <c r="F21" s="76">
        <v>-198209</v>
      </c>
      <c r="G21" s="40"/>
    </row>
    <row r="22" spans="1:7" ht="12.75">
      <c r="A22" s="21"/>
      <c r="B22" s="63"/>
      <c r="C22" s="23"/>
      <c r="D22" s="23"/>
      <c r="E22" s="23"/>
      <c r="F22" s="41"/>
      <c r="G22" s="40"/>
    </row>
    <row r="23" spans="1:7" ht="12.75">
      <c r="A23" s="8" t="s">
        <v>31</v>
      </c>
      <c r="B23" s="64"/>
      <c r="C23" s="23">
        <f>SUM(C17:C21)</f>
        <v>297569</v>
      </c>
      <c r="D23" s="23">
        <f>SUM(D17:D21)</f>
        <v>282143</v>
      </c>
      <c r="E23" s="23">
        <f>SUM(E17:E21)</f>
        <v>588940</v>
      </c>
      <c r="F23" s="23">
        <f>SUM(F17:F21)</f>
        <v>554645</v>
      </c>
      <c r="G23" s="40"/>
    </row>
    <row r="24" spans="1:7" ht="12.75">
      <c r="A24" s="8"/>
      <c r="B24" s="64"/>
      <c r="C24" s="23"/>
      <c r="D24" s="23"/>
      <c r="E24" s="23"/>
      <c r="F24" s="41"/>
      <c r="G24" s="40"/>
    </row>
    <row r="25" spans="1:7" ht="12.75">
      <c r="A25" s="8" t="s">
        <v>32</v>
      </c>
      <c r="B25" s="64"/>
      <c r="C25" s="54">
        <v>-14174</v>
      </c>
      <c r="D25" s="54">
        <v>-14174</v>
      </c>
      <c r="E25" s="54">
        <v>-28348</v>
      </c>
      <c r="F25" s="41">
        <v>-28192</v>
      </c>
      <c r="G25" s="40"/>
    </row>
    <row r="26" spans="1:7" ht="12.75">
      <c r="A26" s="8"/>
      <c r="B26" s="64"/>
      <c r="C26" s="54"/>
      <c r="D26" s="54"/>
      <c r="E26" s="54"/>
      <c r="F26" s="41"/>
      <c r="G26" s="40"/>
    </row>
    <row r="27" spans="1:7" ht="12.75">
      <c r="A27" s="8" t="s">
        <v>74</v>
      </c>
      <c r="B27" s="64"/>
      <c r="C27" s="79"/>
      <c r="D27" s="91"/>
      <c r="E27" s="79"/>
      <c r="F27" s="92"/>
      <c r="G27" s="59"/>
    </row>
    <row r="28" spans="1:7" ht="12.75">
      <c r="A28" s="8" t="s">
        <v>75</v>
      </c>
      <c r="B28" s="64"/>
      <c r="C28" s="90">
        <v>0</v>
      </c>
      <c r="D28" s="52">
        <v>1004</v>
      </c>
      <c r="E28" s="90">
        <v>0</v>
      </c>
      <c r="F28" s="76">
        <v>1654</v>
      </c>
      <c r="G28" s="40"/>
    </row>
    <row r="29" spans="1:7" ht="12.75">
      <c r="A29" s="8"/>
      <c r="B29" s="64"/>
      <c r="D29" s="40"/>
      <c r="F29" s="41"/>
      <c r="G29" s="40"/>
    </row>
    <row r="30" spans="1:7" ht="12.75">
      <c r="A30" s="8" t="s">
        <v>76</v>
      </c>
      <c r="B30" s="64"/>
      <c r="C30" s="29"/>
      <c r="D30" s="40"/>
      <c r="E30" s="29"/>
      <c r="F30" s="41"/>
      <c r="G30" s="40"/>
    </row>
    <row r="31" spans="1:7" ht="12.75">
      <c r="A31" s="31" t="s">
        <v>77</v>
      </c>
      <c r="B31" s="64"/>
      <c r="C31" s="23">
        <f>SUM(C23:C28)</f>
        <v>283395</v>
      </c>
      <c r="D31" s="23">
        <f>SUM(D23:D28)</f>
        <v>268973</v>
      </c>
      <c r="E31" s="23">
        <f>SUM(E23:E28)</f>
        <v>560592</v>
      </c>
      <c r="F31" s="23">
        <f>SUM(F23:F28)</f>
        <v>528107</v>
      </c>
      <c r="G31" s="40"/>
    </row>
    <row r="32" spans="1:7" ht="12.75">
      <c r="A32" s="31"/>
      <c r="B32" s="64"/>
      <c r="C32" s="23"/>
      <c r="D32" s="23"/>
      <c r="E32" s="23"/>
      <c r="F32" s="41"/>
      <c r="G32" s="40"/>
    </row>
    <row r="33" spans="1:7" ht="12.75">
      <c r="A33" s="31" t="s">
        <v>33</v>
      </c>
      <c r="B33" s="64">
        <v>5</v>
      </c>
      <c r="C33" s="23">
        <v>-78784</v>
      </c>
      <c r="D33" s="46">
        <v>-75214</v>
      </c>
      <c r="E33" s="23">
        <v>-155845</v>
      </c>
      <c r="F33" s="76">
        <v>-147772</v>
      </c>
      <c r="G33" s="40"/>
    </row>
    <row r="34" spans="1:7" ht="12.75">
      <c r="A34" s="31"/>
      <c r="B34" s="64"/>
      <c r="C34" s="85"/>
      <c r="D34" s="23"/>
      <c r="E34" s="85"/>
      <c r="F34" s="41"/>
      <c r="G34" s="40"/>
    </row>
    <row r="35" spans="1:7" ht="13.5" thickBot="1">
      <c r="A35" s="21" t="s">
        <v>28</v>
      </c>
      <c r="B35" s="63"/>
      <c r="C35" s="61">
        <f>SUM(C30:C33)</f>
        <v>204611</v>
      </c>
      <c r="D35" s="61">
        <f>SUM(D30:D33)</f>
        <v>193759</v>
      </c>
      <c r="E35" s="61">
        <f>SUM(E30:E33)</f>
        <v>404747</v>
      </c>
      <c r="F35" s="61">
        <f>SUM(F30:F33)</f>
        <v>380335</v>
      </c>
      <c r="G35" s="40"/>
    </row>
    <row r="36" spans="1:7" ht="13.5" thickTop="1">
      <c r="A36" s="21"/>
      <c r="B36" s="63"/>
      <c r="C36" s="23"/>
      <c r="D36" s="23"/>
      <c r="E36" s="81"/>
      <c r="F36" s="23"/>
      <c r="G36" s="40"/>
    </row>
    <row r="37" spans="1:7" ht="12.75">
      <c r="A37" s="21"/>
      <c r="B37" s="63"/>
      <c r="C37" s="23"/>
      <c r="D37" s="23"/>
      <c r="E37" s="82"/>
      <c r="F37" s="23"/>
      <c r="G37" s="40"/>
    </row>
    <row r="38" spans="1:7" ht="12.75">
      <c r="A38" s="21"/>
      <c r="B38" s="63"/>
      <c r="C38" s="40"/>
      <c r="D38" s="40"/>
      <c r="E38" s="83"/>
      <c r="F38" s="40"/>
      <c r="G38" s="40"/>
    </row>
    <row r="39" spans="1:7" ht="12.75">
      <c r="A39" s="21" t="s">
        <v>34</v>
      </c>
      <c r="B39" s="63">
        <v>23</v>
      </c>
      <c r="C39" s="58">
        <f>ROUND(C35/Equity!$C$25*100,1)</f>
        <v>71.7</v>
      </c>
      <c r="D39" s="58">
        <f>ROUND(D35/Equity!$C$25*100,1)</f>
        <v>67.9</v>
      </c>
      <c r="E39" s="58">
        <f>ROUND(E35/Equity!$C$25*100,1)</f>
        <v>141.8</v>
      </c>
      <c r="F39" s="58">
        <f>ROUND(F35/Equity!$C$25*100,1)</f>
        <v>133.2</v>
      </c>
      <c r="G39" s="40"/>
    </row>
    <row r="40" spans="1:7" ht="12.75">
      <c r="A40" s="8"/>
      <c r="B40" s="64"/>
      <c r="C40" s="1"/>
      <c r="D40" s="93"/>
      <c r="E40" s="93"/>
      <c r="F40" s="58"/>
      <c r="G40" s="40"/>
    </row>
    <row r="41" spans="1:7" ht="12.75">
      <c r="A41" s="21" t="s">
        <v>38</v>
      </c>
      <c r="B41" s="63">
        <v>23</v>
      </c>
      <c r="C41" s="58">
        <f>C39</f>
        <v>71.7</v>
      </c>
      <c r="D41" s="58">
        <f>D39</f>
        <v>67.9</v>
      </c>
      <c r="E41" s="58">
        <f>E39</f>
        <v>141.8</v>
      </c>
      <c r="F41" s="58">
        <f>F39</f>
        <v>133.2</v>
      </c>
      <c r="G41" s="40"/>
    </row>
    <row r="42" spans="1:7" ht="12.75">
      <c r="A42" s="8"/>
      <c r="B42" s="64"/>
      <c r="E42" s="84"/>
      <c r="F42" s="58"/>
      <c r="G42" s="40"/>
    </row>
    <row r="43" spans="1:7" ht="12.75">
      <c r="A43" s="8" t="s">
        <v>82</v>
      </c>
      <c r="B43" s="64"/>
      <c r="C43" s="86"/>
      <c r="E43" s="86"/>
      <c r="G43" s="40"/>
    </row>
    <row r="44" spans="1:7" ht="12.75">
      <c r="A44" s="8" t="s">
        <v>116</v>
      </c>
      <c r="B44" s="64"/>
      <c r="C44" s="94">
        <v>115.2</v>
      </c>
      <c r="D44" s="42">
        <v>108</v>
      </c>
      <c r="E44" s="94">
        <v>115.2</v>
      </c>
      <c r="F44" s="42">
        <v>108</v>
      </c>
      <c r="G44" s="40"/>
    </row>
    <row r="45" spans="1:7" ht="12.75">
      <c r="A45" s="8"/>
      <c r="B45" s="64"/>
      <c r="D45" s="42"/>
      <c r="F45" s="75"/>
      <c r="G45" s="40"/>
    </row>
    <row r="46" spans="1:7" ht="12.75">
      <c r="A46" s="8"/>
      <c r="B46" s="64"/>
      <c r="D46" s="42"/>
      <c r="F46" s="75"/>
      <c r="G46" s="40"/>
    </row>
    <row r="47" spans="1:7" ht="12.75">
      <c r="A47" s="74"/>
      <c r="B47" s="64"/>
      <c r="C47" s="43"/>
      <c r="D47" s="58"/>
      <c r="E47" s="58"/>
      <c r="F47" s="58"/>
      <c r="G47" s="40"/>
    </row>
    <row r="48" spans="1:9" ht="12.75">
      <c r="A48" s="48" t="s">
        <v>91</v>
      </c>
      <c r="B48" s="62"/>
      <c r="D48" s="8"/>
      <c r="E48" s="43"/>
      <c r="F48" s="3"/>
      <c r="G48" s="23"/>
      <c r="H48" s="23"/>
      <c r="I48" s="3"/>
    </row>
    <row r="49" spans="1:9" ht="12.75">
      <c r="A49" s="48" t="s">
        <v>94</v>
      </c>
      <c r="B49" s="62"/>
      <c r="D49" s="8"/>
      <c r="E49" s="43"/>
      <c r="F49" s="3"/>
      <c r="G49" s="23"/>
      <c r="H49" s="23"/>
      <c r="I49" s="3"/>
    </row>
    <row r="50" ht="12.75">
      <c r="A50" s="4"/>
    </row>
    <row r="51" ht="12.75">
      <c r="A51" s="4"/>
    </row>
    <row r="52" ht="12.75">
      <c r="A52" s="8"/>
    </row>
    <row r="53" ht="12.75">
      <c r="A53" s="73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</sheetData>
  <sheetProtection password="CC52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16">
      <selection activeCell="C29" sqref="C29"/>
    </sheetView>
  </sheetViews>
  <sheetFormatPr defaultColWidth="9.140625" defaultRowHeight="12.75"/>
  <cols>
    <col min="1" max="1" width="40.7109375" style="8" customWidth="1"/>
    <col min="2" max="2" width="6.7109375" style="64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96" t="s">
        <v>0</v>
      </c>
      <c r="B2" s="96"/>
      <c r="C2" s="96"/>
      <c r="D2" s="96"/>
      <c r="E2" s="2"/>
      <c r="F2" s="2"/>
      <c r="G2" s="2"/>
      <c r="H2" s="2"/>
    </row>
    <row r="3" spans="1:9" s="4" customFormat="1" ht="12.75">
      <c r="A3" s="97" t="s">
        <v>3</v>
      </c>
      <c r="B3" s="97"/>
      <c r="C3" s="97"/>
      <c r="D3" s="97"/>
      <c r="E3" s="5"/>
      <c r="F3" s="5"/>
      <c r="G3" s="5"/>
      <c r="H3" s="5"/>
      <c r="I3" s="6"/>
    </row>
    <row r="4" spans="1:9" s="4" customFormat="1" ht="12.75">
      <c r="A4" s="60"/>
      <c r="B4" s="60"/>
      <c r="C4" s="60"/>
      <c r="D4" s="60"/>
      <c r="E4" s="5"/>
      <c r="F4" s="5"/>
      <c r="G4" s="5"/>
      <c r="H4" s="5"/>
      <c r="I4" s="6"/>
    </row>
    <row r="5" spans="1:9" s="4" customFormat="1" ht="15.75">
      <c r="A5" s="98" t="s">
        <v>39</v>
      </c>
      <c r="B5" s="98"/>
      <c r="C5" s="98"/>
      <c r="D5" s="98"/>
      <c r="E5" s="9"/>
      <c r="F5" s="9"/>
      <c r="G5" s="9"/>
      <c r="H5" s="9"/>
      <c r="I5" s="6"/>
    </row>
    <row r="6" spans="1:9" s="4" customFormat="1" ht="12.75" customHeight="1">
      <c r="A6" s="99" t="s">
        <v>99</v>
      </c>
      <c r="B6" s="99"/>
      <c r="C6" s="99"/>
      <c r="D6" s="99"/>
      <c r="E6" s="6"/>
      <c r="F6" s="6"/>
      <c r="G6" s="6"/>
      <c r="H6" s="6"/>
      <c r="I6" s="6"/>
    </row>
    <row r="7" spans="1:9" s="4" customFormat="1" ht="12.75" customHeight="1">
      <c r="A7" s="63"/>
      <c r="B7" s="63"/>
      <c r="C7" s="63"/>
      <c r="D7" s="63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2" t="s">
        <v>59</v>
      </c>
      <c r="C9" s="16" t="s">
        <v>100</v>
      </c>
      <c r="D9" s="16" t="s">
        <v>92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71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72</v>
      </c>
      <c r="B14" s="63">
        <v>6</v>
      </c>
      <c r="C14" s="22">
        <v>601156</v>
      </c>
      <c r="D14" s="22">
        <v>595737</v>
      </c>
      <c r="E14" s="23"/>
      <c r="F14" s="23"/>
      <c r="G14" s="23"/>
      <c r="H14" s="23"/>
      <c r="I14" s="6"/>
    </row>
    <row r="15" spans="1:9" s="4" customFormat="1" ht="12.75">
      <c r="A15" s="31" t="s">
        <v>73</v>
      </c>
      <c r="B15" s="64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98</v>
      </c>
      <c r="B16" s="63"/>
      <c r="C16" s="22">
        <v>444402</v>
      </c>
      <c r="D16" s="22">
        <v>455330</v>
      </c>
      <c r="E16" s="23"/>
      <c r="F16" s="23"/>
      <c r="G16" s="23"/>
      <c r="H16" s="23"/>
      <c r="I16" s="6"/>
    </row>
    <row r="17" spans="1:9" s="4" customFormat="1" ht="12.75">
      <c r="A17" s="21" t="s">
        <v>83</v>
      </c>
      <c r="B17" s="63"/>
      <c r="C17" s="22">
        <v>2552</v>
      </c>
      <c r="D17" s="22">
        <v>2552</v>
      </c>
      <c r="E17" s="23"/>
      <c r="F17" s="23"/>
      <c r="G17" s="23"/>
      <c r="H17" s="23"/>
      <c r="I17" s="6"/>
    </row>
    <row r="18" spans="1:9" s="4" customFormat="1" ht="12.75">
      <c r="A18" s="8"/>
      <c r="B18" s="64"/>
      <c r="C18" s="47">
        <f>SUM(C14:C17)</f>
        <v>1050177</v>
      </c>
      <c r="D18" s="47">
        <f>SUM(D14:D17)</f>
        <v>1055686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69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327730</v>
      </c>
      <c r="D21" s="22">
        <v>283862</v>
      </c>
      <c r="E21" s="23"/>
      <c r="F21" s="23"/>
      <c r="G21" s="23"/>
      <c r="H21" s="23"/>
    </row>
    <row r="22" spans="1:8" ht="12.75">
      <c r="A22" s="21" t="s">
        <v>43</v>
      </c>
      <c r="B22" s="63"/>
      <c r="C22" s="22">
        <v>129789</v>
      </c>
      <c r="D22" s="22">
        <v>126952</v>
      </c>
      <c r="E22" s="23"/>
      <c r="F22" s="23"/>
      <c r="G22" s="23"/>
      <c r="H22" s="23"/>
    </row>
    <row r="23" spans="1:8" ht="12.75">
      <c r="A23" s="21" t="s">
        <v>85</v>
      </c>
      <c r="B23" s="63"/>
      <c r="C23" s="22">
        <v>25354</v>
      </c>
      <c r="D23" s="22">
        <v>33900</v>
      </c>
      <c r="E23" s="23"/>
      <c r="F23" s="23"/>
      <c r="G23" s="23"/>
      <c r="H23" s="23"/>
    </row>
    <row r="24" spans="1:8" ht="12.75">
      <c r="A24" s="21" t="s">
        <v>44</v>
      </c>
      <c r="B24" s="63"/>
      <c r="C24" s="22">
        <v>2988</v>
      </c>
      <c r="D24" s="22">
        <v>47531</v>
      </c>
      <c r="E24" s="23"/>
      <c r="F24" s="23"/>
      <c r="G24" s="23"/>
      <c r="H24" s="23"/>
    </row>
    <row r="25" spans="1:8" ht="12.75">
      <c r="A25" s="21" t="s">
        <v>45</v>
      </c>
      <c r="B25" s="63"/>
      <c r="C25" s="22">
        <v>294126</v>
      </c>
      <c r="D25" s="22">
        <v>187617</v>
      </c>
      <c r="E25" s="23"/>
      <c r="F25" s="23"/>
      <c r="G25" s="23"/>
      <c r="H25" s="23"/>
    </row>
    <row r="26" spans="1:8" ht="12.75">
      <c r="A26" s="21"/>
      <c r="B26" s="63"/>
      <c r="C26" s="33">
        <f>SUM(C21:C25)</f>
        <v>779987</v>
      </c>
      <c r="D26" s="33">
        <f>SUM(D21:D25)</f>
        <v>679862</v>
      </c>
      <c r="E26" s="32"/>
      <c r="F26" s="32"/>
      <c r="G26" s="23"/>
      <c r="H26" s="23"/>
    </row>
    <row r="27" spans="3:8" ht="12.75">
      <c r="C27" s="29"/>
      <c r="D27" s="29"/>
      <c r="E27" s="30"/>
      <c r="F27" s="30"/>
      <c r="G27" s="23"/>
      <c r="H27" s="23"/>
    </row>
    <row r="28" spans="1:8" ht="12.75">
      <c r="A28" s="50" t="s">
        <v>70</v>
      </c>
      <c r="C28" s="29"/>
      <c r="D28" s="29"/>
      <c r="E28" s="30"/>
      <c r="F28" s="30"/>
      <c r="G28" s="23"/>
      <c r="H28" s="23"/>
    </row>
    <row r="29" spans="1:8" ht="12.75">
      <c r="A29" s="21" t="s">
        <v>81</v>
      </c>
      <c r="B29" s="63"/>
      <c r="C29" s="89">
        <v>328572</v>
      </c>
      <c r="D29" s="22">
        <v>293189</v>
      </c>
      <c r="E29" s="23"/>
      <c r="F29" s="23"/>
      <c r="G29" s="23"/>
      <c r="H29" s="23"/>
    </row>
    <row r="30" spans="1:8" ht="12.75">
      <c r="A30" s="21" t="s">
        <v>54</v>
      </c>
      <c r="B30" s="63">
        <v>12</v>
      </c>
      <c r="C30" s="22">
        <v>300000</v>
      </c>
      <c r="D30" s="22">
        <v>300000</v>
      </c>
      <c r="E30" s="23"/>
      <c r="F30" s="23"/>
      <c r="G30" s="23"/>
      <c r="H30" s="23"/>
    </row>
    <row r="31" spans="1:8" ht="12.75">
      <c r="A31" s="21" t="s">
        <v>46</v>
      </c>
      <c r="B31" s="63"/>
      <c r="C31" s="22">
        <v>103366</v>
      </c>
      <c r="D31" s="22">
        <v>77932</v>
      </c>
      <c r="E31" s="23"/>
      <c r="F31" s="23"/>
      <c r="G31" s="23"/>
      <c r="H31" s="23"/>
    </row>
    <row r="32" spans="1:8" ht="12.75">
      <c r="A32" s="21"/>
      <c r="B32" s="63"/>
      <c r="C32" s="33">
        <f>SUM(C29:C31)</f>
        <v>731938</v>
      </c>
      <c r="D32" s="33">
        <f>SUM(D29:D31)</f>
        <v>671121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47</v>
      </c>
      <c r="B34" s="63"/>
      <c r="C34" s="29">
        <f>C26-C32</f>
        <v>48049</v>
      </c>
      <c r="D34" s="29">
        <f>D26-D32</f>
        <v>8741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C18+C34</f>
        <v>1098226</v>
      </c>
      <c r="D36" s="49">
        <f>D18+D34</f>
        <v>1064427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48</v>
      </c>
      <c r="C38" s="29"/>
      <c r="D38" s="29"/>
      <c r="E38" s="68"/>
      <c r="F38" s="68"/>
      <c r="G38" s="23"/>
      <c r="H38" s="23"/>
    </row>
    <row r="39" spans="1:8" ht="12.75">
      <c r="A39" s="21" t="s">
        <v>49</v>
      </c>
      <c r="B39" s="63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50</v>
      </c>
      <c r="B40" s="63"/>
      <c r="C40" s="79">
        <v>0</v>
      </c>
      <c r="D40" s="79">
        <v>0</v>
      </c>
      <c r="E40" s="23"/>
      <c r="F40" s="23"/>
      <c r="G40" s="23"/>
      <c r="H40" s="23"/>
    </row>
    <row r="41" spans="1:8" ht="12.75">
      <c r="A41" s="21" t="s">
        <v>51</v>
      </c>
      <c r="B41" s="63"/>
      <c r="C41" s="89">
        <v>450506</v>
      </c>
      <c r="D41" s="22">
        <v>421913</v>
      </c>
      <c r="E41" s="23"/>
      <c r="F41" s="23"/>
      <c r="G41" s="23"/>
      <c r="H41" s="23"/>
    </row>
    <row r="42" spans="1:8" ht="12.75">
      <c r="A42" s="50" t="s">
        <v>52</v>
      </c>
      <c r="C42" s="34">
        <f>SUM(C39:C41)</f>
        <v>593271</v>
      </c>
      <c r="D42" s="34">
        <f>SUM(D39:D41)</f>
        <v>564678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53</v>
      </c>
      <c r="C44" s="36"/>
      <c r="D44" s="36"/>
      <c r="E44" s="37"/>
      <c r="F44" s="37"/>
      <c r="G44" s="23"/>
      <c r="H44" s="23"/>
    </row>
    <row r="45" spans="1:8" ht="12.75">
      <c r="A45" s="21" t="s">
        <v>54</v>
      </c>
      <c r="B45" s="63">
        <v>12</v>
      </c>
      <c r="C45" s="22">
        <v>450000</v>
      </c>
      <c r="D45" s="22">
        <v>450000</v>
      </c>
      <c r="E45" s="23"/>
      <c r="F45" s="23"/>
      <c r="G45" s="23"/>
      <c r="H45" s="23"/>
    </row>
    <row r="46" spans="1:8" ht="12.75">
      <c r="A46" s="21" t="s">
        <v>93</v>
      </c>
      <c r="B46" s="63"/>
      <c r="C46" s="22">
        <v>5195</v>
      </c>
      <c r="D46" s="22">
        <v>5159</v>
      </c>
      <c r="E46" s="23"/>
      <c r="F46" s="23"/>
      <c r="G46" s="23"/>
      <c r="H46" s="23"/>
    </row>
    <row r="47" spans="1:8" ht="12.75">
      <c r="A47" s="21" t="s">
        <v>84</v>
      </c>
      <c r="B47" s="63"/>
      <c r="C47" s="22">
        <v>49760</v>
      </c>
      <c r="D47" s="22">
        <v>44590</v>
      </c>
      <c r="E47" s="30"/>
      <c r="F47" s="30"/>
      <c r="G47" s="23"/>
      <c r="H47" s="23"/>
    </row>
    <row r="48" spans="1:8" ht="12.75">
      <c r="A48" s="21"/>
      <c r="B48" s="63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1098226</v>
      </c>
      <c r="D49" s="49">
        <f>SUM(D42:D47)</f>
        <v>1064427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78</v>
      </c>
      <c r="B51" s="63"/>
      <c r="C51" s="66">
        <f>ROUND((C42-C15-C16)/(C39*2)*1,2)</f>
        <v>0.51</v>
      </c>
      <c r="D51" s="66">
        <f>ROUND((D42-D15-D16)/(D39*2)*1,2)</f>
        <v>0.38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87</v>
      </c>
      <c r="B55" s="62"/>
      <c r="G55" s="23"/>
      <c r="H55" s="23"/>
    </row>
    <row r="56" spans="1:8" ht="12.75">
      <c r="A56" s="48" t="s">
        <v>94</v>
      </c>
      <c r="B56" s="62"/>
      <c r="G56" s="23"/>
      <c r="H56" s="23"/>
    </row>
    <row r="57" spans="7:8" ht="12.75">
      <c r="G57" s="23"/>
      <c r="H57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2"/>
  <sheetViews>
    <sheetView zoomScale="85" zoomScaleNormal="85" workbookViewId="0" topLeftCell="A22">
      <selection activeCell="E23" sqref="E23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96" t="s">
        <v>0</v>
      </c>
      <c r="B2" s="96"/>
      <c r="C2" s="96"/>
      <c r="D2" s="96"/>
      <c r="E2" s="96"/>
      <c r="F2" s="96"/>
      <c r="G2" s="96"/>
      <c r="H2" s="2"/>
      <c r="I2" s="2"/>
      <c r="J2" s="2"/>
    </row>
    <row r="3" spans="1:11" s="4" customFormat="1" ht="12.75">
      <c r="A3" s="97" t="s">
        <v>3</v>
      </c>
      <c r="B3" s="97"/>
      <c r="C3" s="97"/>
      <c r="D3" s="97"/>
      <c r="E3" s="97"/>
      <c r="F3" s="97"/>
      <c r="G3" s="97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100" t="s">
        <v>21</v>
      </c>
      <c r="B5" s="100"/>
      <c r="C5" s="100"/>
      <c r="D5" s="100"/>
      <c r="E5" s="100"/>
      <c r="F5" s="100"/>
      <c r="G5" s="100"/>
      <c r="H5" s="9"/>
      <c r="I5" s="9"/>
      <c r="J5" s="9"/>
      <c r="K5" s="6"/>
    </row>
    <row r="6" spans="1:11" s="4" customFormat="1" ht="15.75">
      <c r="A6" s="99" t="s">
        <v>108</v>
      </c>
      <c r="B6" s="99"/>
      <c r="C6" s="99"/>
      <c r="D6" s="99"/>
      <c r="E6" s="99"/>
      <c r="F6" s="99"/>
      <c r="G6" s="99"/>
      <c r="H6" s="10"/>
      <c r="I6" s="10"/>
      <c r="J6" s="10"/>
      <c r="K6" s="6"/>
    </row>
    <row r="7" spans="1:11" s="4" customFormat="1" ht="15.75">
      <c r="A7" s="63"/>
      <c r="B7" s="63"/>
      <c r="C7" s="63"/>
      <c r="D7" s="63"/>
      <c r="E7" s="63"/>
      <c r="F7" s="63"/>
      <c r="G7" s="63"/>
      <c r="H7" s="10"/>
      <c r="I7" s="10"/>
      <c r="J7" s="10"/>
      <c r="K7" s="6"/>
    </row>
    <row r="8" spans="1:11" s="13" customFormat="1" ht="12.75">
      <c r="A8" s="11"/>
      <c r="B8" s="11"/>
      <c r="C8" s="96" t="s">
        <v>60</v>
      </c>
      <c r="D8" s="96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96" t="s">
        <v>61</v>
      </c>
      <c r="D9" s="96"/>
      <c r="E9" s="16" t="s">
        <v>63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96" t="s">
        <v>62</v>
      </c>
      <c r="D10" s="96"/>
      <c r="E10" s="12" t="s">
        <v>64</v>
      </c>
      <c r="F10" s="16" t="s">
        <v>25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36</v>
      </c>
      <c r="D12" s="12" t="s">
        <v>22</v>
      </c>
      <c r="E12" s="16" t="s">
        <v>65</v>
      </c>
      <c r="F12" s="16" t="s">
        <v>66</v>
      </c>
      <c r="G12" s="12"/>
      <c r="H12" s="14"/>
      <c r="I12" s="14"/>
      <c r="J12" s="14"/>
      <c r="K12" s="15"/>
    </row>
    <row r="13" spans="1:11" s="13" customFormat="1" ht="12.75">
      <c r="A13" s="11"/>
      <c r="B13" s="62"/>
      <c r="C13" s="12" t="s">
        <v>37</v>
      </c>
      <c r="D13" s="12" t="s">
        <v>23</v>
      </c>
      <c r="E13" s="12" t="s">
        <v>24</v>
      </c>
      <c r="F13" s="12" t="s">
        <v>26</v>
      </c>
      <c r="G13" s="12" t="s">
        <v>27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35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95</v>
      </c>
      <c r="B17" s="21"/>
      <c r="C17" s="55">
        <v>285530</v>
      </c>
      <c r="D17" s="53">
        <v>142765</v>
      </c>
      <c r="E17" s="78">
        <v>0</v>
      </c>
      <c r="F17" s="29">
        <v>421913</v>
      </c>
      <c r="G17" s="54">
        <f>SUM(D17:F17)</f>
        <v>564678</v>
      </c>
      <c r="H17" s="20"/>
      <c r="I17" s="20"/>
      <c r="J17" s="20"/>
      <c r="K17" s="6"/>
    </row>
    <row r="18" spans="1:11" s="4" customFormat="1" ht="12.75">
      <c r="A18" s="24" t="s">
        <v>28</v>
      </c>
      <c r="B18" s="24"/>
      <c r="C18" s="55"/>
      <c r="D18" s="23"/>
      <c r="E18" s="23"/>
      <c r="F18" s="87">
        <v>404747</v>
      </c>
      <c r="G18" s="54">
        <f>SUM(D18:F18)</f>
        <v>404747</v>
      </c>
      <c r="H18" s="20"/>
      <c r="I18" s="20"/>
      <c r="J18" s="20"/>
      <c r="K18" s="6"/>
    </row>
    <row r="19" spans="1:11" s="4" customFormat="1" ht="12.75">
      <c r="A19" s="31" t="s">
        <v>89</v>
      </c>
      <c r="B19" s="31"/>
      <c r="C19" s="55"/>
      <c r="D19" s="53"/>
      <c r="E19" s="53"/>
      <c r="F19" s="70"/>
      <c r="G19" s="54"/>
      <c r="H19" s="20"/>
      <c r="I19" s="20"/>
      <c r="J19" s="20"/>
      <c r="K19" s="6"/>
    </row>
    <row r="20" spans="1:11" s="4" customFormat="1" ht="12.75">
      <c r="A20" s="31" t="s">
        <v>90</v>
      </c>
      <c r="B20" s="31"/>
      <c r="C20" s="55"/>
      <c r="D20" s="53"/>
      <c r="E20" s="53"/>
      <c r="F20" s="29">
        <v>60</v>
      </c>
      <c r="G20" s="54">
        <f>SUM(D20:F20)</f>
        <v>60</v>
      </c>
      <c r="H20" s="20"/>
      <c r="I20" s="20"/>
      <c r="J20" s="20"/>
      <c r="K20" s="6"/>
    </row>
    <row r="21" spans="1:11" s="4" customFormat="1" ht="12.75">
      <c r="A21" s="45" t="s">
        <v>102</v>
      </c>
      <c r="B21" s="31"/>
      <c r="C21" s="55"/>
      <c r="D21" s="53"/>
      <c r="E21" s="53"/>
      <c r="F21" s="29"/>
      <c r="G21" s="54"/>
      <c r="H21" s="20"/>
      <c r="I21" s="20"/>
      <c r="J21" s="20"/>
      <c r="K21" s="6"/>
    </row>
    <row r="22" spans="1:11" s="4" customFormat="1" ht="12.75">
      <c r="A22" s="45" t="s">
        <v>107</v>
      </c>
      <c r="B22" s="31"/>
      <c r="C22" s="55"/>
      <c r="D22" s="53"/>
      <c r="E22" s="53"/>
      <c r="F22" s="29">
        <v>-376214</v>
      </c>
      <c r="G22" s="54">
        <f>SUM(D22:F22)</f>
        <v>-376214</v>
      </c>
      <c r="H22" s="20"/>
      <c r="I22" s="20"/>
      <c r="J22" s="20"/>
      <c r="K22" s="6"/>
    </row>
    <row r="23" spans="1:11" s="4" customFormat="1" ht="12.75">
      <c r="A23" s="45" t="s">
        <v>104</v>
      </c>
      <c r="B23" s="31"/>
      <c r="C23" s="55"/>
      <c r="D23" s="53"/>
      <c r="E23" s="53"/>
      <c r="F23" s="29"/>
      <c r="G23" s="54"/>
      <c r="H23" s="20"/>
      <c r="I23" s="20"/>
      <c r="J23" s="20"/>
      <c r="K23" s="6"/>
    </row>
    <row r="24" spans="1:11" s="4" customFormat="1" ht="12.75">
      <c r="A24" s="24"/>
      <c r="B24" s="24"/>
      <c r="C24" s="55"/>
      <c r="D24" s="23"/>
      <c r="E24" s="23"/>
      <c r="F24" s="40"/>
      <c r="G24" s="54"/>
      <c r="H24" s="23"/>
      <c r="I24" s="23"/>
      <c r="J24" s="23"/>
      <c r="K24" s="6"/>
    </row>
    <row r="25" spans="1:11" s="4" customFormat="1" ht="13.5" thickBot="1">
      <c r="A25" s="21" t="s">
        <v>101</v>
      </c>
      <c r="B25" s="21"/>
      <c r="C25" s="51">
        <f>SUM(C17:C24)</f>
        <v>285530</v>
      </c>
      <c r="D25" s="51">
        <f>SUM(D17:D24)</f>
        <v>142765</v>
      </c>
      <c r="E25" s="77">
        <f>SUM(E17:E24)</f>
        <v>0</v>
      </c>
      <c r="F25" s="88">
        <f>SUM(F17:F24)</f>
        <v>450506</v>
      </c>
      <c r="G25" s="51">
        <f>SUM(G17:G24)</f>
        <v>593271</v>
      </c>
      <c r="H25" s="69"/>
      <c r="I25" s="23"/>
      <c r="J25" s="23"/>
      <c r="K25" s="6"/>
    </row>
    <row r="26" spans="1:11" s="4" customFormat="1" ht="13.5" thickTop="1">
      <c r="A26" s="8"/>
      <c r="B26" s="8"/>
      <c r="C26" s="29"/>
      <c r="D26" s="23"/>
      <c r="E26" s="23"/>
      <c r="F26" s="71"/>
      <c r="G26" s="23"/>
      <c r="H26" s="23"/>
      <c r="I26" s="23"/>
      <c r="J26" s="23"/>
      <c r="K26" s="6"/>
    </row>
    <row r="27" spans="1:11" s="25" customFormat="1" ht="12.75">
      <c r="A27" s="4"/>
      <c r="B27" s="4"/>
      <c r="C27" s="57"/>
      <c r="D27" s="27"/>
      <c r="E27" s="27"/>
      <c r="F27" s="72"/>
      <c r="G27" s="27"/>
      <c r="H27" s="27"/>
      <c r="I27" s="23"/>
      <c r="J27" s="23"/>
      <c r="K27" s="28"/>
    </row>
    <row r="28" spans="1:10" ht="12.75">
      <c r="A28" s="21"/>
      <c r="B28" s="21"/>
      <c r="C28" s="56"/>
      <c r="D28" s="40"/>
      <c r="E28" s="40"/>
      <c r="F28" s="3"/>
      <c r="G28" s="30"/>
      <c r="H28" s="30"/>
      <c r="I28" s="23"/>
      <c r="J28" s="23"/>
    </row>
    <row r="29" spans="1:10" ht="12.75">
      <c r="A29" s="21" t="s">
        <v>86</v>
      </c>
      <c r="B29" s="21"/>
      <c r="C29" s="55">
        <v>285530</v>
      </c>
      <c r="D29" s="53">
        <v>142765</v>
      </c>
      <c r="E29" s="53">
        <v>11144</v>
      </c>
      <c r="F29" s="29">
        <v>502569</v>
      </c>
      <c r="G29" s="54">
        <f>SUM(D29:F29)</f>
        <v>656478</v>
      </c>
      <c r="H29" s="23"/>
      <c r="I29" s="23"/>
      <c r="J29" s="23"/>
    </row>
    <row r="30" spans="1:10" ht="12.75">
      <c r="A30" s="24" t="s">
        <v>28</v>
      </c>
      <c r="B30" s="24"/>
      <c r="C30" s="55"/>
      <c r="D30" s="23"/>
      <c r="E30" s="23"/>
      <c r="F30" s="40">
        <v>380335</v>
      </c>
      <c r="G30" s="54">
        <f>SUM(D30:F30)</f>
        <v>380335</v>
      </c>
      <c r="H30" s="23"/>
      <c r="I30" s="23"/>
      <c r="J30" s="23"/>
    </row>
    <row r="31" spans="1:11" s="4" customFormat="1" ht="12.75">
      <c r="A31" s="31" t="s">
        <v>105</v>
      </c>
      <c r="B31" s="31"/>
      <c r="C31" s="55"/>
      <c r="D31" s="53"/>
      <c r="E31" s="53"/>
      <c r="F31" s="29"/>
      <c r="G31" s="54"/>
      <c r="H31" s="20"/>
      <c r="I31" s="20"/>
      <c r="J31" s="20"/>
      <c r="K31" s="6"/>
    </row>
    <row r="32" spans="1:11" s="4" customFormat="1" ht="12.75">
      <c r="A32" s="31" t="s">
        <v>106</v>
      </c>
      <c r="B32" s="64"/>
      <c r="C32" s="55"/>
      <c r="D32" s="53"/>
      <c r="E32" s="53">
        <v>-11144</v>
      </c>
      <c r="F32" s="29">
        <v>11144</v>
      </c>
      <c r="G32" s="54">
        <f>SUM(D32:F32)</f>
        <v>0</v>
      </c>
      <c r="H32" s="20"/>
      <c r="I32" s="20"/>
      <c r="J32" s="20"/>
      <c r="K32" s="6"/>
    </row>
    <row r="33" spans="1:10" ht="12.75">
      <c r="A33" s="31" t="s">
        <v>89</v>
      </c>
      <c r="B33" s="31"/>
      <c r="C33" s="55"/>
      <c r="D33" s="53"/>
      <c r="E33" s="53"/>
      <c r="F33" s="70"/>
      <c r="G33" s="54"/>
      <c r="H33" s="23"/>
      <c r="I33" s="23"/>
      <c r="J33" s="23"/>
    </row>
    <row r="34" spans="1:10" ht="12.75">
      <c r="A34" s="31" t="s">
        <v>90</v>
      </c>
      <c r="B34" s="31"/>
      <c r="C34" s="55"/>
      <c r="D34" s="53"/>
      <c r="E34" s="53"/>
      <c r="F34" s="29">
        <v>60</v>
      </c>
      <c r="G34" s="54">
        <f>SUM(D34:F34)</f>
        <v>60</v>
      </c>
      <c r="H34" s="23"/>
      <c r="I34" s="23"/>
      <c r="J34" s="23"/>
    </row>
    <row r="35" spans="1:10" ht="12.75">
      <c r="A35" s="45" t="s">
        <v>102</v>
      </c>
      <c r="B35" s="45"/>
      <c r="C35" s="55"/>
      <c r="D35" s="23"/>
      <c r="E35" s="23"/>
      <c r="F35" s="40"/>
      <c r="G35" s="54"/>
      <c r="H35" s="23"/>
      <c r="I35" s="23"/>
      <c r="J35" s="23"/>
    </row>
    <row r="36" spans="1:10" ht="12.75">
      <c r="A36" s="45" t="s">
        <v>103</v>
      </c>
      <c r="B36" s="45"/>
      <c r="C36" s="55"/>
      <c r="D36" s="23"/>
      <c r="E36" s="23"/>
      <c r="F36" s="4"/>
      <c r="G36" s="4"/>
      <c r="H36" s="23"/>
      <c r="I36" s="23"/>
      <c r="J36" s="23"/>
    </row>
    <row r="37" spans="1:10" ht="12.75">
      <c r="A37" s="45" t="s">
        <v>104</v>
      </c>
      <c r="B37" s="45"/>
      <c r="C37" s="55"/>
      <c r="D37" s="23"/>
      <c r="E37" s="23"/>
      <c r="F37" s="40">
        <v>-341265</v>
      </c>
      <c r="G37" s="54">
        <f>SUM(C37:F37)</f>
        <v>-341265</v>
      </c>
      <c r="H37" s="23"/>
      <c r="I37" s="23"/>
      <c r="J37" s="23"/>
    </row>
    <row r="38" spans="1:10" ht="12.75">
      <c r="A38" s="24"/>
      <c r="B38" s="24"/>
      <c r="C38" s="55"/>
      <c r="D38" s="23"/>
      <c r="E38" s="23"/>
      <c r="F38" s="40"/>
      <c r="G38" s="54"/>
      <c r="H38" s="23"/>
      <c r="I38" s="23"/>
      <c r="J38" s="23"/>
    </row>
    <row r="39" spans="1:10" ht="13.5" thickBot="1">
      <c r="A39" s="21" t="s">
        <v>109</v>
      </c>
      <c r="B39" s="21"/>
      <c r="C39" s="51">
        <f>SUM(C29:C38)</f>
        <v>285530</v>
      </c>
      <c r="D39" s="51">
        <f>SUM(D29:D38)</f>
        <v>142765</v>
      </c>
      <c r="E39" s="77">
        <f>SUM(E29:E38)</f>
        <v>0</v>
      </c>
      <c r="F39" s="51">
        <f>SUM(F29:F38)</f>
        <v>552843</v>
      </c>
      <c r="G39" s="51">
        <f>SUM(G29:G38)</f>
        <v>695608</v>
      </c>
      <c r="H39" s="23"/>
      <c r="I39" s="23"/>
      <c r="J39" s="23"/>
    </row>
    <row r="40" spans="1:10" ht="13.5" thickTop="1">
      <c r="A40" s="21"/>
      <c r="B40" s="21"/>
      <c r="C40" s="23"/>
      <c r="D40" s="23"/>
      <c r="E40" s="78"/>
      <c r="F40" s="23"/>
      <c r="G40" s="23"/>
      <c r="H40" s="23"/>
      <c r="I40" s="23"/>
      <c r="J40" s="23"/>
    </row>
    <row r="41" spans="1:10" ht="12.75">
      <c r="A41" s="21"/>
      <c r="B41" s="21"/>
      <c r="C41" s="23"/>
      <c r="D41" s="23"/>
      <c r="E41" s="78"/>
      <c r="F41" s="23"/>
      <c r="G41" s="23"/>
      <c r="H41" s="23"/>
      <c r="I41" s="23"/>
      <c r="J41" s="23"/>
    </row>
    <row r="42" spans="1:10" ht="12.75">
      <c r="A42" s="21"/>
      <c r="B42" s="21"/>
      <c r="C42" s="23"/>
      <c r="D42" s="23"/>
      <c r="E42" s="78"/>
      <c r="F42" s="23"/>
      <c r="G42" s="23"/>
      <c r="H42" s="23"/>
      <c r="I42" s="23"/>
      <c r="J42" s="23"/>
    </row>
    <row r="43" spans="1:10" ht="12.75">
      <c r="A43" s="48" t="s">
        <v>68</v>
      </c>
      <c r="B43" s="48"/>
      <c r="D43" s="23"/>
      <c r="E43" s="23"/>
      <c r="F43" s="3"/>
      <c r="G43" s="23"/>
      <c r="H43" s="23"/>
      <c r="I43" s="23"/>
      <c r="J43" s="23"/>
    </row>
    <row r="44" spans="1:10" ht="12.75">
      <c r="A44" s="48" t="s">
        <v>94</v>
      </c>
      <c r="B44" s="48"/>
      <c r="D44" s="40"/>
      <c r="E44" s="40"/>
      <c r="F44" s="3"/>
      <c r="G44" s="30"/>
      <c r="H44" s="30"/>
      <c r="I44" s="23"/>
      <c r="J44" s="23"/>
    </row>
    <row r="45" spans="1:10" ht="12.75">
      <c r="A45" s="31"/>
      <c r="B45" s="31"/>
      <c r="C45" s="31"/>
      <c r="D45" s="23"/>
      <c r="E45" s="23"/>
      <c r="F45" s="3"/>
      <c r="G45" s="23"/>
      <c r="H45" s="23"/>
      <c r="I45" s="23"/>
      <c r="J45" s="23"/>
    </row>
    <row r="46" spans="1:10" ht="12.75">
      <c r="A46" s="31"/>
      <c r="B46" s="31"/>
      <c r="C46" s="31"/>
      <c r="D46" s="23"/>
      <c r="E46" s="23"/>
      <c r="F46" s="3"/>
      <c r="G46" s="23"/>
      <c r="H46" s="23"/>
      <c r="I46" s="23"/>
      <c r="J46" s="23"/>
    </row>
    <row r="47" spans="1:10" ht="12.75">
      <c r="A47" s="21"/>
      <c r="B47" s="21"/>
      <c r="C47" s="21"/>
      <c r="D47" s="23"/>
      <c r="E47" s="23"/>
      <c r="F47" s="3"/>
      <c r="G47" s="23"/>
      <c r="H47" s="23"/>
      <c r="I47" s="23"/>
      <c r="J47" s="23"/>
    </row>
    <row r="48" spans="1:10" ht="12.75">
      <c r="A48" s="21"/>
      <c r="B48" s="21"/>
      <c r="C48" s="21"/>
      <c r="D48" s="23"/>
      <c r="E48" s="23"/>
      <c r="F48" s="3"/>
      <c r="G48" s="23"/>
      <c r="H48" s="23"/>
      <c r="I48" s="23"/>
      <c r="J48" s="23"/>
    </row>
    <row r="49" spans="1:10" ht="12.75">
      <c r="A49" s="21"/>
      <c r="B49" s="21"/>
      <c r="C49" s="21"/>
      <c r="D49" s="23"/>
      <c r="E49" s="23"/>
      <c r="F49" s="3"/>
      <c r="G49" s="23"/>
      <c r="H49" s="23"/>
      <c r="I49" s="23"/>
      <c r="J49" s="23"/>
    </row>
    <row r="50" spans="4:10" ht="12.75">
      <c r="D50" s="23"/>
      <c r="E50" s="23"/>
      <c r="F50" s="3"/>
      <c r="G50" s="23"/>
      <c r="H50" s="23"/>
      <c r="I50" s="23"/>
      <c r="J50" s="23"/>
    </row>
    <row r="51" spans="1:10" ht="12.75">
      <c r="A51" s="21"/>
      <c r="B51" s="21"/>
      <c r="C51" s="21"/>
      <c r="D51" s="40"/>
      <c r="E51" s="40"/>
      <c r="F51" s="3"/>
      <c r="G51" s="32"/>
      <c r="H51" s="32"/>
      <c r="I51" s="23"/>
      <c r="J51" s="23"/>
    </row>
    <row r="52" spans="1:10" ht="12.75">
      <c r="A52" s="21"/>
      <c r="B52" s="21"/>
      <c r="C52" s="21"/>
      <c r="D52" s="40"/>
      <c r="E52" s="40"/>
      <c r="F52" s="3"/>
      <c r="G52" s="30"/>
      <c r="H52" s="30"/>
      <c r="I52" s="23"/>
      <c r="J52" s="23"/>
    </row>
    <row r="53" spans="4:10" ht="12.75">
      <c r="D53" s="40"/>
      <c r="E53" s="40"/>
      <c r="F53" s="3"/>
      <c r="G53" s="32"/>
      <c r="H53" s="32"/>
      <c r="I53" s="23"/>
      <c r="J53" s="23"/>
    </row>
    <row r="54" spans="4:10" ht="12.75">
      <c r="D54" s="40"/>
      <c r="E54" s="40"/>
      <c r="F54" s="3"/>
      <c r="G54" s="32"/>
      <c r="H54" s="32"/>
      <c r="I54" s="23"/>
      <c r="J54" s="23"/>
    </row>
    <row r="55" spans="4:10" ht="12.75">
      <c r="D55" s="40"/>
      <c r="E55" s="40"/>
      <c r="F55" s="3"/>
      <c r="G55" s="32"/>
      <c r="H55" s="32"/>
      <c r="I55" s="23"/>
      <c r="J55" s="23"/>
    </row>
    <row r="56" spans="4:10" ht="12.75">
      <c r="D56" s="40"/>
      <c r="E56" s="40"/>
      <c r="F56" s="3"/>
      <c r="G56" s="30"/>
      <c r="H56" s="30"/>
      <c r="I56" s="23"/>
      <c r="J56" s="23"/>
    </row>
    <row r="57" spans="4:10" ht="12.75">
      <c r="D57" s="40"/>
      <c r="E57" s="40"/>
      <c r="F57" s="3"/>
      <c r="G57" s="30"/>
      <c r="H57" s="30"/>
      <c r="I57" s="23"/>
      <c r="J57" s="23"/>
    </row>
    <row r="58" spans="4:10" ht="12.75">
      <c r="D58" s="23"/>
      <c r="E58" s="23"/>
      <c r="F58" s="3"/>
      <c r="G58" s="23"/>
      <c r="H58" s="23"/>
      <c r="I58" s="23"/>
      <c r="J58" s="23"/>
    </row>
    <row r="59" spans="4:10" ht="12.75">
      <c r="D59" s="23"/>
      <c r="E59" s="23"/>
      <c r="F59" s="3"/>
      <c r="G59" s="23"/>
      <c r="H59" s="23"/>
      <c r="I59" s="23"/>
      <c r="J59" s="23"/>
    </row>
    <row r="60" spans="4:10" ht="12.75">
      <c r="D60" s="23"/>
      <c r="E60" s="23"/>
      <c r="F60" s="3"/>
      <c r="G60" s="23"/>
      <c r="H60" s="23"/>
      <c r="I60" s="23"/>
      <c r="J60" s="23"/>
    </row>
    <row r="61" spans="4:10" ht="12.75">
      <c r="D61" s="23"/>
      <c r="E61" s="23"/>
      <c r="F61" s="3"/>
      <c r="G61" s="23"/>
      <c r="H61" s="23"/>
      <c r="I61" s="23"/>
      <c r="J61" s="23"/>
    </row>
    <row r="62" spans="4:10" ht="12.75">
      <c r="D62" s="41"/>
      <c r="E62" s="41"/>
      <c r="F62" s="3"/>
      <c r="G62" s="35"/>
      <c r="H62" s="35"/>
      <c r="I62" s="23"/>
      <c r="J62" s="23"/>
    </row>
    <row r="63" spans="4:10" ht="12.75">
      <c r="D63" s="41"/>
      <c r="E63" s="41"/>
      <c r="F63" s="3"/>
      <c r="G63" s="37"/>
      <c r="H63" s="37"/>
      <c r="I63" s="23"/>
      <c r="J63" s="23"/>
    </row>
    <row r="64" spans="1:10" ht="12.75">
      <c r="A64" s="21"/>
      <c r="B64" s="21"/>
      <c r="C64" s="21"/>
      <c r="D64" s="23"/>
      <c r="E64" s="23"/>
      <c r="F64" s="3"/>
      <c r="G64" s="23"/>
      <c r="H64" s="23"/>
      <c r="I64" s="23"/>
      <c r="J64" s="23"/>
    </row>
    <row r="65" spans="4:10" ht="12.75">
      <c r="D65" s="41"/>
      <c r="E65" s="41"/>
      <c r="F65" s="3"/>
      <c r="G65" s="37"/>
      <c r="H65" s="37"/>
      <c r="I65" s="23"/>
      <c r="J65" s="23"/>
    </row>
    <row r="66" spans="4:10" ht="12.75">
      <c r="D66" s="23"/>
      <c r="E66" s="23"/>
      <c r="F66" s="3"/>
      <c r="G66" s="23"/>
      <c r="H66" s="23"/>
      <c r="I66" s="23"/>
      <c r="J66" s="23"/>
    </row>
    <row r="67" spans="4:10" ht="12.75">
      <c r="D67" s="41"/>
      <c r="E67" s="41"/>
      <c r="F67" s="3"/>
      <c r="G67" s="37"/>
      <c r="H67" s="37"/>
      <c r="I67" s="23"/>
      <c r="J67" s="23"/>
    </row>
    <row r="68" spans="4:10" ht="12.75">
      <c r="D68" s="23"/>
      <c r="E68" s="23"/>
      <c r="F68" s="3"/>
      <c r="G68" s="23"/>
      <c r="H68" s="23"/>
      <c r="I68" s="23"/>
      <c r="J68" s="23"/>
    </row>
    <row r="69" spans="4:10" ht="12.75">
      <c r="D69" s="40"/>
      <c r="E69" s="40"/>
      <c r="F69" s="3"/>
      <c r="G69" s="30"/>
      <c r="H69" s="30"/>
      <c r="I69" s="23"/>
      <c r="J69" s="23"/>
    </row>
    <row r="70" spans="4:10" ht="12.75">
      <c r="D70" s="40"/>
      <c r="E70" s="40"/>
      <c r="F70" s="3"/>
      <c r="G70" s="32"/>
      <c r="H70" s="32"/>
      <c r="I70" s="23"/>
      <c r="J70" s="23"/>
    </row>
    <row r="71" spans="4:10" ht="12.75">
      <c r="D71" s="40"/>
      <c r="E71" s="40"/>
      <c r="F71" s="3"/>
      <c r="G71" s="30"/>
      <c r="H71" s="30"/>
      <c r="I71" s="23"/>
      <c r="J71" s="23"/>
    </row>
    <row r="72" spans="1:10" ht="12.75">
      <c r="A72" s="21"/>
      <c r="B72" s="21"/>
      <c r="C72" s="21"/>
      <c r="D72" s="42"/>
      <c r="E72" s="42"/>
      <c r="F72" s="23"/>
      <c r="G72" s="38"/>
      <c r="H72" s="38"/>
      <c r="I72" s="23"/>
      <c r="J72" s="23"/>
    </row>
    <row r="73" spans="4:10" ht="12.75">
      <c r="D73" s="43"/>
      <c r="E73" s="43"/>
      <c r="F73" s="3"/>
      <c r="I73" s="23"/>
      <c r="J73" s="23"/>
    </row>
    <row r="74" spans="4:10" ht="12.75">
      <c r="D74" s="44"/>
      <c r="E74" s="44"/>
      <c r="F74" s="3"/>
      <c r="I74" s="23"/>
      <c r="J74" s="23"/>
    </row>
    <row r="75" spans="4:10" ht="12.75">
      <c r="D75" s="43"/>
      <c r="E75" s="43"/>
      <c r="F75" s="3"/>
      <c r="I75" s="23"/>
      <c r="J75" s="23"/>
    </row>
    <row r="76" spans="4:10" ht="12.75">
      <c r="D76" s="43"/>
      <c r="E76" s="43"/>
      <c r="F76" s="3"/>
      <c r="I76" s="23"/>
      <c r="J76" s="23"/>
    </row>
    <row r="77" spans="4:10" ht="12.75">
      <c r="D77" s="43"/>
      <c r="E77" s="43"/>
      <c r="F77" s="3"/>
      <c r="I77" s="23"/>
      <c r="J77" s="23"/>
    </row>
    <row r="78" spans="4:10" ht="12.75">
      <c r="D78" s="43"/>
      <c r="E78" s="43"/>
      <c r="F78" s="3"/>
      <c r="I78" s="23"/>
      <c r="J78" s="23"/>
    </row>
    <row r="79" spans="4:10" ht="12.75">
      <c r="D79" s="43"/>
      <c r="E79" s="43"/>
      <c r="F79" s="3"/>
      <c r="I79" s="23"/>
      <c r="J79" s="23"/>
    </row>
    <row r="80" spans="4:10" ht="12.75">
      <c r="D80" s="43"/>
      <c r="E80" s="43"/>
      <c r="F80" s="3"/>
      <c r="I80" s="23"/>
      <c r="J80" s="23"/>
    </row>
    <row r="81" spans="4:10" ht="12.75">
      <c r="D81" s="43"/>
      <c r="E81" s="43"/>
      <c r="F81" s="3"/>
      <c r="I81" s="23"/>
      <c r="J81" s="23"/>
    </row>
    <row r="82" spans="4:10" ht="12.75">
      <c r="D82" s="43"/>
      <c r="E82" s="43"/>
      <c r="F82" s="3"/>
      <c r="I82" s="23"/>
      <c r="J82" s="23"/>
    </row>
  </sheetData>
  <sheetProtection password="CC52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85" zoomScaleNormal="85" workbookViewId="0" topLeftCell="A32">
      <selection activeCell="A13" sqref="A13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96" t="s">
        <v>0</v>
      </c>
      <c r="B2" s="96"/>
      <c r="C2" s="96"/>
      <c r="D2" s="96"/>
      <c r="F2" s="2"/>
      <c r="G2" s="2"/>
      <c r="H2" s="2"/>
      <c r="I2" s="2"/>
    </row>
    <row r="3" spans="1:10" s="4" customFormat="1" ht="12.75">
      <c r="A3" s="101" t="s">
        <v>3</v>
      </c>
      <c r="B3" s="101"/>
      <c r="C3" s="101"/>
      <c r="D3" s="101"/>
      <c r="F3" s="67"/>
      <c r="G3" s="67"/>
      <c r="H3" s="67"/>
      <c r="I3" s="67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100" t="s">
        <v>6</v>
      </c>
      <c r="B5" s="100"/>
      <c r="C5" s="100"/>
      <c r="D5" s="100"/>
      <c r="F5" s="9"/>
      <c r="G5" s="9"/>
      <c r="H5" s="9"/>
      <c r="I5" s="9"/>
      <c r="J5" s="6"/>
    </row>
    <row r="6" spans="1:10" s="4" customFormat="1" ht="15.75">
      <c r="A6" s="99" t="s">
        <v>108</v>
      </c>
      <c r="B6" s="99"/>
      <c r="C6" s="99"/>
      <c r="D6" s="99"/>
      <c r="F6" s="10"/>
      <c r="G6" s="10"/>
      <c r="H6" s="10"/>
      <c r="I6" s="10"/>
      <c r="J6" s="6"/>
    </row>
    <row r="7" spans="1:10" s="4" customFormat="1" ht="15.75">
      <c r="A7" s="63"/>
      <c r="B7" s="63"/>
      <c r="C7" s="63"/>
      <c r="D7" s="63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110</v>
      </c>
      <c r="D8" s="12" t="s">
        <v>110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2" t="s">
        <v>59</v>
      </c>
      <c r="C10" s="16" t="s">
        <v>100</v>
      </c>
      <c r="D10" s="16" t="s">
        <v>111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1545685</v>
      </c>
      <c r="D15" s="23">
        <v>1519495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-938680</v>
      </c>
      <c r="D16" s="46">
        <v>-922588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607005</v>
      </c>
      <c r="D17" s="23">
        <f>SUM(D15:D16)</f>
        <v>596907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-116635</v>
      </c>
      <c r="D18" s="46">
        <v>-83816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490370</v>
      </c>
      <c r="D19" s="47">
        <f>SUM(D17:D18)</f>
        <v>513091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42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57</v>
      </c>
      <c r="B23" s="31"/>
      <c r="C23" s="23">
        <v>-35697</v>
      </c>
      <c r="D23" s="41">
        <v>-28134</v>
      </c>
      <c r="F23" s="23"/>
      <c r="G23" s="23"/>
      <c r="H23" s="23"/>
      <c r="I23" s="23"/>
    </row>
    <row r="24" spans="1:9" ht="12.75">
      <c r="A24" s="21" t="s">
        <v>58</v>
      </c>
      <c r="B24" s="21"/>
      <c r="C24" s="23">
        <v>2656</v>
      </c>
      <c r="D24" s="23">
        <v>1896</v>
      </c>
      <c r="F24" s="23"/>
      <c r="G24" s="23"/>
      <c r="H24" s="23"/>
      <c r="I24" s="23"/>
    </row>
    <row r="25" spans="1:9" ht="12.75">
      <c r="A25" s="31" t="s">
        <v>112</v>
      </c>
      <c r="B25" s="31"/>
      <c r="C25" s="41"/>
      <c r="D25" s="23"/>
      <c r="F25" s="23"/>
      <c r="G25" s="23"/>
      <c r="H25" s="23"/>
      <c r="I25" s="23"/>
    </row>
    <row r="26" spans="1:9" ht="12.75">
      <c r="A26" s="31" t="s">
        <v>113</v>
      </c>
      <c r="B26" s="64"/>
      <c r="C26" s="23">
        <v>0</v>
      </c>
      <c r="D26" s="23">
        <v>31421</v>
      </c>
      <c r="F26" s="23"/>
      <c r="G26" s="23"/>
      <c r="H26" s="23"/>
      <c r="I26" s="23"/>
    </row>
    <row r="27" spans="1:9" ht="12.75">
      <c r="A27" s="31" t="s">
        <v>96</v>
      </c>
      <c r="B27" s="63">
        <v>9</v>
      </c>
      <c r="C27" s="23">
        <v>3494</v>
      </c>
      <c r="D27" s="78">
        <v>0</v>
      </c>
      <c r="F27" s="23"/>
      <c r="G27" s="23"/>
      <c r="H27" s="23"/>
      <c r="I27" s="23"/>
    </row>
    <row r="28" spans="1:9" ht="12.75">
      <c r="A28" s="31" t="s">
        <v>55</v>
      </c>
      <c r="B28" s="31"/>
      <c r="C28" s="23">
        <v>129000</v>
      </c>
      <c r="D28" s="23">
        <v>128000</v>
      </c>
      <c r="F28" s="23"/>
      <c r="G28" s="23"/>
      <c r="H28" s="23"/>
      <c r="I28" s="23"/>
    </row>
    <row r="29" spans="1:9" ht="12.75">
      <c r="A29" s="31" t="s">
        <v>15</v>
      </c>
      <c r="B29" s="31"/>
      <c r="C29" s="23">
        <v>-83500</v>
      </c>
      <c r="D29" s="23">
        <v>-199667</v>
      </c>
      <c r="F29" s="23"/>
      <c r="G29" s="23"/>
      <c r="H29" s="23"/>
      <c r="I29" s="23"/>
    </row>
    <row r="30" spans="1:9" ht="12.75">
      <c r="A30" s="31" t="s">
        <v>56</v>
      </c>
      <c r="B30" s="31"/>
      <c r="C30" s="23">
        <v>5059</v>
      </c>
      <c r="D30" s="23">
        <v>4812</v>
      </c>
      <c r="F30" s="23"/>
      <c r="G30" s="23"/>
      <c r="H30" s="23"/>
      <c r="I30" s="23"/>
    </row>
    <row r="31" spans="1:9" ht="12.75">
      <c r="A31" s="31" t="s">
        <v>16</v>
      </c>
      <c r="B31" s="31"/>
      <c r="C31" s="47">
        <f>SUM(C22:C30)</f>
        <v>21012</v>
      </c>
      <c r="D31" s="47">
        <f>SUM(D22:D30)</f>
        <v>-61672</v>
      </c>
      <c r="F31" s="23"/>
      <c r="G31" s="23"/>
      <c r="H31" s="23"/>
      <c r="I31" s="23"/>
    </row>
    <row r="32" spans="1:9" ht="12.75">
      <c r="A32" s="21"/>
      <c r="B32" s="21"/>
      <c r="C32" s="23"/>
      <c r="D32" s="23"/>
      <c r="F32" s="23"/>
      <c r="G32" s="23"/>
      <c r="H32" s="23"/>
      <c r="I32" s="23"/>
    </row>
    <row r="33" spans="1:9" ht="12.75">
      <c r="A33" s="48" t="s">
        <v>17</v>
      </c>
      <c r="B33" s="48"/>
      <c r="C33" s="40"/>
      <c r="D33" s="40"/>
      <c r="F33" s="40"/>
      <c r="G33" s="40"/>
      <c r="H33" s="23"/>
      <c r="I33" s="23"/>
    </row>
    <row r="34" spans="1:9" ht="12.75">
      <c r="A34" s="31" t="s">
        <v>18</v>
      </c>
      <c r="B34" s="31"/>
      <c r="C34" s="78">
        <v>-376214</v>
      </c>
      <c r="D34" s="78">
        <v>-341265</v>
      </c>
      <c r="F34" s="23"/>
      <c r="G34" s="23"/>
      <c r="H34" s="23"/>
      <c r="I34" s="23"/>
    </row>
    <row r="35" spans="1:9" ht="12.75">
      <c r="A35" s="31" t="s">
        <v>19</v>
      </c>
      <c r="B35" s="31"/>
      <c r="C35" s="78">
        <v>-28659</v>
      </c>
      <c r="D35" s="78">
        <v>-27726</v>
      </c>
      <c r="F35" s="23"/>
      <c r="G35" s="23"/>
      <c r="H35" s="23"/>
      <c r="I35" s="23"/>
    </row>
    <row r="36" spans="1:9" ht="12.75">
      <c r="A36" s="21" t="s">
        <v>20</v>
      </c>
      <c r="B36" s="21"/>
      <c r="C36" s="80">
        <f>SUM(C34:C35)</f>
        <v>-404873</v>
      </c>
      <c r="D36" s="80">
        <f>SUM(D34:D35)</f>
        <v>-368991</v>
      </c>
      <c r="F36" s="23"/>
      <c r="G36" s="23"/>
      <c r="H36" s="23"/>
      <c r="I36" s="23"/>
    </row>
    <row r="37" spans="1:9" ht="12.75">
      <c r="A37" s="21"/>
      <c r="B37" s="21"/>
      <c r="C37" s="23"/>
      <c r="D37" s="23"/>
      <c r="F37" s="23"/>
      <c r="G37" s="23"/>
      <c r="H37" s="23"/>
      <c r="I37" s="23"/>
    </row>
    <row r="38" spans="1:9" ht="12.75">
      <c r="A38" s="21"/>
      <c r="B38" s="21"/>
      <c r="C38" s="23"/>
      <c r="D38" s="23"/>
      <c r="F38" s="23"/>
      <c r="G38" s="23"/>
      <c r="H38" s="23"/>
      <c r="I38" s="23"/>
    </row>
    <row r="39" spans="1:9" ht="12.75">
      <c r="A39" s="48" t="s">
        <v>97</v>
      </c>
      <c r="B39" s="48"/>
      <c r="C39" s="23">
        <f>C19+C31+C36</f>
        <v>106509</v>
      </c>
      <c r="D39" s="23">
        <f>D19+D31+D36</f>
        <v>82428</v>
      </c>
      <c r="F39" s="23"/>
      <c r="G39" s="23"/>
      <c r="H39" s="23"/>
      <c r="I39" s="23"/>
    </row>
    <row r="40" spans="1:9" ht="12.75">
      <c r="A40" s="48" t="s">
        <v>88</v>
      </c>
      <c r="B40" s="48"/>
      <c r="C40" s="40">
        <v>187617</v>
      </c>
      <c r="D40" s="40">
        <v>179476</v>
      </c>
      <c r="F40" s="40"/>
      <c r="G40" s="40"/>
      <c r="H40" s="23"/>
      <c r="I40" s="23"/>
    </row>
    <row r="41" spans="1:9" ht="13.5" thickBot="1">
      <c r="A41" s="48" t="s">
        <v>114</v>
      </c>
      <c r="B41" s="48"/>
      <c r="C41" s="49">
        <f>SUM(C39:C40)</f>
        <v>294126</v>
      </c>
      <c r="D41" s="49">
        <f>SUM(D39:D40)</f>
        <v>261904</v>
      </c>
      <c r="F41" s="40"/>
      <c r="G41" s="40"/>
      <c r="H41" s="23"/>
      <c r="I41" s="23"/>
    </row>
    <row r="42" spans="3:9" ht="13.5" thickTop="1">
      <c r="C42" s="40"/>
      <c r="D42" s="40"/>
      <c r="F42" s="40"/>
      <c r="G42" s="40"/>
      <c r="H42" s="23"/>
      <c r="I42" s="23"/>
    </row>
    <row r="43" spans="3:9" ht="12.75">
      <c r="C43" s="40"/>
      <c r="D43" s="40"/>
      <c r="F43" s="40"/>
      <c r="G43" s="40"/>
      <c r="H43" s="23"/>
      <c r="I43" s="23"/>
    </row>
    <row r="44" spans="3:9" ht="12.75">
      <c r="C44" s="40"/>
      <c r="D44" s="40"/>
      <c r="F44" s="40"/>
      <c r="G44" s="40"/>
      <c r="H44" s="23"/>
      <c r="I44" s="23"/>
    </row>
    <row r="45" spans="1:9" ht="12.75">
      <c r="A45" s="48" t="s">
        <v>67</v>
      </c>
      <c r="B45" s="48"/>
      <c r="C45" s="40"/>
      <c r="D45" s="40"/>
      <c r="F45" s="40"/>
      <c r="G45" s="40"/>
      <c r="H45" s="23"/>
      <c r="I45" s="23"/>
    </row>
    <row r="46" spans="1:9" ht="12.75">
      <c r="A46" s="48" t="s">
        <v>94</v>
      </c>
      <c r="B46" s="48"/>
      <c r="C46" s="40"/>
      <c r="D46" s="40"/>
      <c r="F46" s="40"/>
      <c r="G46" s="40"/>
      <c r="H46" s="23"/>
      <c r="I46" s="23"/>
    </row>
    <row r="47" spans="3:9" ht="12.75">
      <c r="C47" s="23"/>
      <c r="D47" s="23"/>
      <c r="F47" s="23"/>
      <c r="G47" s="23"/>
      <c r="H47" s="23"/>
      <c r="I47" s="23"/>
    </row>
    <row r="48" spans="3:9" ht="12.75">
      <c r="C48" s="23"/>
      <c r="D48" s="23"/>
      <c r="F48" s="23"/>
      <c r="G48" s="23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23"/>
      <c r="D50" s="23"/>
      <c r="F50" s="23"/>
      <c r="G50" s="23"/>
      <c r="H50" s="23"/>
      <c r="I50" s="23"/>
    </row>
    <row r="51" spans="3:9" ht="12.75">
      <c r="C51" s="41"/>
      <c r="D51" s="41"/>
      <c r="F51" s="41"/>
      <c r="G51" s="41"/>
      <c r="H51" s="23"/>
      <c r="I51" s="23"/>
    </row>
    <row r="52" spans="3:9" ht="12.75">
      <c r="C52" s="41"/>
      <c r="D52" s="41"/>
      <c r="F52" s="41"/>
      <c r="G52" s="41"/>
      <c r="H52" s="23"/>
      <c r="I52" s="23"/>
    </row>
    <row r="53" spans="1:9" ht="12.75">
      <c r="A53" s="21"/>
      <c r="B53" s="21"/>
      <c r="C53" s="23"/>
      <c r="D53" s="23"/>
      <c r="F53" s="23"/>
      <c r="G53" s="23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3:9" ht="12.75">
      <c r="C55" s="23"/>
      <c r="D55" s="23"/>
      <c r="F55" s="23"/>
      <c r="G55" s="23"/>
      <c r="H55" s="23"/>
      <c r="I55" s="23"/>
    </row>
    <row r="56" spans="3:9" ht="12.75">
      <c r="C56" s="41"/>
      <c r="D56" s="41"/>
      <c r="F56" s="41"/>
      <c r="G56" s="41"/>
      <c r="H56" s="23"/>
      <c r="I56" s="23"/>
    </row>
    <row r="57" spans="3:9" ht="12.75">
      <c r="C57" s="23"/>
      <c r="D57" s="23"/>
      <c r="F57" s="23"/>
      <c r="G57" s="23"/>
      <c r="H57" s="23"/>
      <c r="I57" s="23"/>
    </row>
    <row r="58" spans="3:9" ht="12.75">
      <c r="C58" s="40"/>
      <c r="D58" s="40"/>
      <c r="F58" s="40"/>
      <c r="G58" s="40"/>
      <c r="H58" s="23"/>
      <c r="I58" s="23"/>
    </row>
    <row r="59" spans="3:9" ht="12.75">
      <c r="C59" s="40"/>
      <c r="D59" s="40"/>
      <c r="F59" s="40"/>
      <c r="G59" s="40"/>
      <c r="H59" s="23"/>
      <c r="I59" s="23"/>
    </row>
    <row r="60" spans="3:9" ht="12.75">
      <c r="C60" s="40"/>
      <c r="D60" s="40"/>
      <c r="F60" s="40"/>
      <c r="G60" s="40"/>
      <c r="H60" s="23"/>
      <c r="I60" s="23"/>
    </row>
    <row r="61" spans="1:9" ht="12.75">
      <c r="A61" s="21"/>
      <c r="B61" s="21"/>
      <c r="C61" s="42"/>
      <c r="D61" s="42"/>
      <c r="E61" s="22"/>
      <c r="F61" s="42"/>
      <c r="G61" s="42"/>
      <c r="H61" s="23"/>
      <c r="I61" s="23"/>
    </row>
    <row r="62" spans="3:9" ht="12.75">
      <c r="C62" s="43"/>
      <c r="D62" s="43"/>
      <c r="H62" s="23"/>
      <c r="I62" s="23"/>
    </row>
    <row r="63" spans="3:9" ht="12.75">
      <c r="C63" s="44"/>
      <c r="D63" s="44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3"/>
      <c r="D65" s="43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  <row r="71" spans="3:9" ht="12.75">
      <c r="C71" s="43"/>
      <c r="D71" s="43"/>
      <c r="H71" s="23"/>
      <c r="I71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shazia</cp:lastModifiedBy>
  <cp:lastPrinted>2004-07-14T09:31:11Z</cp:lastPrinted>
  <dcterms:created xsi:type="dcterms:W3CDTF">2000-02-03T01:25:19Z</dcterms:created>
  <dcterms:modified xsi:type="dcterms:W3CDTF">2004-08-02T04:48:33Z</dcterms:modified>
  <cp:category/>
  <cp:version/>
  <cp:contentType/>
  <cp:contentStatus/>
</cp:coreProperties>
</file>